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 defaultThemeVersion="124226"/>
  <bookViews>
    <workbookView xWindow="240" yWindow="45" windowWidth="15600" windowHeight="7995" activeTab="1"/>
  </bookViews>
  <sheets>
    <sheet name="Folha1" sheetId="1" r:id="rId1"/>
    <sheet name="Folha2" sheetId="2" r:id="rId2"/>
  </sheets>
  <calcPr calcId="145621"/>
</workbook>
</file>

<file path=xl/calcChain.xml><?xml version="1.0" encoding="utf-8"?>
<calcChain xmlns="http://schemas.openxmlformats.org/spreadsheetml/2006/main">
  <c r="D9" i="2" l="1"/>
  <c r="D10" i="2"/>
  <c r="E10" i="2" s="1"/>
  <c r="F10" i="2" s="1"/>
  <c r="G10" i="2" s="1"/>
  <c r="H10" i="2" s="1"/>
  <c r="D8" i="2"/>
  <c r="E8" i="2"/>
  <c r="C5" i="2"/>
  <c r="E4" i="2"/>
  <c r="F4" i="2" s="1"/>
  <c r="G4" i="2" s="1"/>
  <c r="H4" i="2" s="1"/>
  <c r="D4" i="2"/>
  <c r="D3" i="2"/>
  <c r="E3" i="2" s="1"/>
  <c r="F3" i="2" s="1"/>
  <c r="G3" i="2" s="1"/>
  <c r="H3" i="2" s="1"/>
  <c r="D2" i="2"/>
  <c r="E2" i="2" s="1"/>
  <c r="E7" i="1"/>
  <c r="F7" i="1" s="1"/>
  <c r="G7" i="1" s="1"/>
  <c r="H7" i="1" s="1"/>
  <c r="E9" i="1"/>
  <c r="F9" i="1" s="1"/>
  <c r="G9" i="1" s="1"/>
  <c r="H9" i="1" s="1"/>
  <c r="E11" i="1"/>
  <c r="F11" i="1" s="1"/>
  <c r="G11" i="1" s="1"/>
  <c r="H11" i="1" s="1"/>
  <c r="C12" i="1"/>
  <c r="D3" i="1"/>
  <c r="D4" i="1"/>
  <c r="E4" i="1" s="1"/>
  <c r="F4" i="1" s="1"/>
  <c r="G4" i="1" s="1"/>
  <c r="H4" i="1" s="1"/>
  <c r="D5" i="1"/>
  <c r="E5" i="1" s="1"/>
  <c r="F5" i="1" s="1"/>
  <c r="G5" i="1" s="1"/>
  <c r="H5" i="1" s="1"/>
  <c r="D6" i="1"/>
  <c r="E6" i="1" s="1"/>
  <c r="F6" i="1" s="1"/>
  <c r="G6" i="1" s="1"/>
  <c r="H6" i="1" s="1"/>
  <c r="D7" i="1"/>
  <c r="D8" i="1"/>
  <c r="E8" i="1" s="1"/>
  <c r="F8" i="1" s="1"/>
  <c r="G8" i="1" s="1"/>
  <c r="H8" i="1" s="1"/>
  <c r="D9" i="1"/>
  <c r="D10" i="1"/>
  <c r="E10" i="1" s="1"/>
  <c r="F10" i="1" s="1"/>
  <c r="G10" i="1" s="1"/>
  <c r="H10" i="1" s="1"/>
  <c r="D11" i="1"/>
  <c r="D2" i="1"/>
  <c r="E2" i="1" s="1"/>
  <c r="F2" i="1" s="1"/>
  <c r="G2" i="1" s="1"/>
  <c r="H2" i="1" s="1"/>
  <c r="D11" i="2" l="1"/>
  <c r="E9" i="2"/>
  <c r="F9" i="2" s="1"/>
  <c r="G9" i="2" s="1"/>
  <c r="H9" i="2" s="1"/>
  <c r="F8" i="2"/>
  <c r="G8" i="2" s="1"/>
  <c r="E5" i="2"/>
  <c r="F5" i="2" s="1"/>
  <c r="F2" i="2"/>
  <c r="G2" i="2" s="1"/>
  <c r="D5" i="2"/>
  <c r="D12" i="1"/>
  <c r="E3" i="1"/>
  <c r="F3" i="1" s="1"/>
  <c r="G3" i="1" s="1"/>
  <c r="H3" i="1" s="1"/>
  <c r="H12" i="1" s="1"/>
  <c r="G12" i="1" l="1"/>
  <c r="E11" i="2"/>
  <c r="F11" i="2" s="1"/>
  <c r="G11" i="2"/>
  <c r="H8" i="2"/>
  <c r="H11" i="2" s="1"/>
  <c r="H2" i="2"/>
  <c r="H5" i="2" s="1"/>
  <c r="G5" i="2"/>
  <c r="E12" i="1"/>
  <c r="F12" i="1" s="1"/>
</calcChain>
</file>

<file path=xl/sharedStrings.xml><?xml version="1.0" encoding="utf-8"?>
<sst xmlns="http://schemas.openxmlformats.org/spreadsheetml/2006/main" count="33" uniqueCount="15">
  <si>
    <t>Lâmpada</t>
  </si>
  <si>
    <t>Potência (W)</t>
  </si>
  <si>
    <t>n.º de horas de uso/dia</t>
  </si>
  <si>
    <t>n.º de horas de uso/ano</t>
  </si>
  <si>
    <t>Energia utilizada num ano (Wh)</t>
  </si>
  <si>
    <t>Custo da iluminação exterior ano (euros)</t>
  </si>
  <si>
    <t>Custo da iluminação exterior num dia (euros)</t>
  </si>
  <si>
    <t>Total (10 lamp)</t>
  </si>
  <si>
    <t>Tipo de Luminária</t>
  </si>
  <si>
    <t>Globo</t>
  </si>
  <si>
    <t>USCO</t>
  </si>
  <si>
    <t>Incandescente</t>
  </si>
  <si>
    <t>Total (33 lamp)</t>
  </si>
  <si>
    <t>Total (3 lamp)</t>
  </si>
  <si>
    <t>Energia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</si>
</sst>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1" fontId="0" fillId="0" borderId="0" xfId="0" applyNumberFormat="1"/>
    <xf numFmtId="1" fontId="0" fillId="2" borderId="1" xfId="0" applyNumberFormat="1" applyFill="1" applyBorder="1"/>
    <xf numFmtId="1" fontId="0" fillId="3" borderId="1" xfId="0" applyNumberFormat="1" applyFill="1" applyBorder="1"/>
    <xf numFmtId="1" fontId="0" fillId="2" borderId="2" xfId="0" applyNumberForma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Folha1!$C$1</c:f>
              <c:strCache>
                <c:ptCount val="1"/>
                <c:pt idx="0">
                  <c:v>n.º de horas de uso/dia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Folha1!$C$2:$C$12</c:f>
              <c:numCache>
                <c:formatCode>0</c:formatCode>
                <c:ptCount val="11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10">
                  <c:v>57</c:v>
                </c:pt>
              </c:numCache>
            </c:numRef>
          </c:val>
        </c:ser>
        <c:ser>
          <c:idx val="1"/>
          <c:order val="1"/>
          <c:tx>
            <c:strRef>
              <c:f>Folha1!$D$1</c:f>
              <c:strCache>
                <c:ptCount val="1"/>
                <c:pt idx="0">
                  <c:v>n.º de horas de uso/ano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Folha1!$D$2:$D$12</c:f>
              <c:numCache>
                <c:formatCode>0</c:formatCode>
                <c:ptCount val="11"/>
                <c:pt idx="0">
                  <c:v>4380</c:v>
                </c:pt>
                <c:pt idx="1">
                  <c:v>3650</c:v>
                </c:pt>
                <c:pt idx="2">
                  <c:v>2920</c:v>
                </c:pt>
                <c:pt idx="3">
                  <c:v>4380</c:v>
                </c:pt>
                <c:pt idx="4">
                  <c:v>5475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20805</c:v>
                </c:pt>
              </c:numCache>
            </c:numRef>
          </c:val>
        </c:ser>
        <c:ser>
          <c:idx val="2"/>
          <c:order val="2"/>
          <c:tx>
            <c:strRef>
              <c:f>Folha1!$E$1</c:f>
              <c:strCache>
                <c:ptCount val="1"/>
                <c:pt idx="0">
                  <c:v>Energia utilizada num ano (Wh)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Folha1!$E$2:$E$12</c:f>
              <c:numCache>
                <c:formatCode>0</c:formatCode>
                <c:ptCount val="11"/>
                <c:pt idx="0">
                  <c:v>2628000</c:v>
                </c:pt>
                <c:pt idx="1">
                  <c:v>5475000</c:v>
                </c:pt>
                <c:pt idx="2">
                  <c:v>7300000</c:v>
                </c:pt>
                <c:pt idx="3">
                  <c:v>10950000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26353000</c:v>
                </c:pt>
              </c:numCache>
            </c:numRef>
          </c:val>
        </c:ser>
        <c:ser>
          <c:idx val="3"/>
          <c:order val="3"/>
          <c:tx>
            <c:strRef>
              <c:f>Folha1!$F$1</c:f>
              <c:strCache>
                <c:ptCount val="1"/>
                <c:pt idx="0">
                  <c:v>Energia (kWh)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Folha1!$F$2:$F$12</c:f>
              <c:numCache>
                <c:formatCode>0</c:formatCode>
                <c:ptCount val="11"/>
                <c:pt idx="0">
                  <c:v>2628</c:v>
                </c:pt>
                <c:pt idx="1">
                  <c:v>5475</c:v>
                </c:pt>
                <c:pt idx="2">
                  <c:v>7300</c:v>
                </c:pt>
                <c:pt idx="3">
                  <c:v>10950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26353</c:v>
                </c:pt>
              </c:numCache>
            </c:numRef>
          </c:val>
        </c:ser>
        <c:ser>
          <c:idx val="4"/>
          <c:order val="4"/>
          <c:tx>
            <c:strRef>
              <c:f>Folha1!$G$1</c:f>
              <c:strCache>
                <c:ptCount val="1"/>
                <c:pt idx="0">
                  <c:v>Custo da iluminação exterior ano (euros)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Folha1!$G$2:$G$12</c:f>
              <c:numCache>
                <c:formatCode>0.00</c:formatCode>
                <c:ptCount val="11"/>
                <c:pt idx="0">
                  <c:v>366.0804</c:v>
                </c:pt>
                <c:pt idx="1">
                  <c:v>762.66750000000002</c:v>
                </c:pt>
                <c:pt idx="2">
                  <c:v>1016.8900000000001</c:v>
                </c:pt>
                <c:pt idx="3">
                  <c:v>1525.335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">
                  <c:v>3670.9729000000002</c:v>
                </c:pt>
              </c:numCache>
            </c:numRef>
          </c:val>
        </c:ser>
        <c:ser>
          <c:idx val="5"/>
          <c:order val="5"/>
          <c:tx>
            <c:strRef>
              <c:f>Folha1!$H$1</c:f>
              <c:strCache>
                <c:ptCount val="1"/>
                <c:pt idx="0">
                  <c:v>Custo da iluminação exterior num dia (euros)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Folha1!$H$2:$H$12</c:f>
              <c:numCache>
                <c:formatCode>0.00</c:formatCode>
                <c:ptCount val="11"/>
                <c:pt idx="0">
                  <c:v>1.0029600000000001</c:v>
                </c:pt>
                <c:pt idx="1">
                  <c:v>2.0895000000000001</c:v>
                </c:pt>
                <c:pt idx="2">
                  <c:v>2.7860000000000005</c:v>
                </c:pt>
                <c:pt idx="3">
                  <c:v>4.1790000000000003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">
                  <c:v>10.057460000000001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348840769903764"/>
          <c:y val="8.3807961504811915E-2"/>
          <c:w val="0.59390179352580941"/>
          <c:h val="0.74002697579469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Folha1!$A$1</c:f>
              <c:strCache>
                <c:ptCount val="1"/>
                <c:pt idx="0">
                  <c:v>Lâmpada</c:v>
                </c:pt>
              </c:strCache>
            </c:strRef>
          </c:tx>
          <c:invertIfNegative val="0"/>
          <c:val>
            <c:numRef>
              <c:f>Folha1!$A$2:$A$11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</c:ser>
        <c:ser>
          <c:idx val="1"/>
          <c:order val="1"/>
          <c:tx>
            <c:strRef>
              <c:f>Folha1!$G$1</c:f>
              <c:strCache>
                <c:ptCount val="1"/>
                <c:pt idx="0">
                  <c:v>Custo da iluminação exterior ano (euros)</c:v>
                </c:pt>
              </c:strCache>
            </c:strRef>
          </c:tx>
          <c:invertIfNegative val="0"/>
          <c:val>
            <c:numRef>
              <c:f>Folha1!$G$2:$G$11</c:f>
              <c:numCache>
                <c:formatCode>0.00</c:formatCode>
                <c:ptCount val="10"/>
                <c:pt idx="0">
                  <c:v>366.0804</c:v>
                </c:pt>
                <c:pt idx="1">
                  <c:v>762.66750000000002</c:v>
                </c:pt>
                <c:pt idx="2">
                  <c:v>1016.8900000000001</c:v>
                </c:pt>
                <c:pt idx="3">
                  <c:v>1525.335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200128"/>
        <c:axId val="153202048"/>
      </c:barChart>
      <c:catAx>
        <c:axId val="153200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Luminária</a:t>
                </a:r>
              </a:p>
            </c:rich>
          </c:tx>
          <c:layout>
            <c:manualLayout>
              <c:xMode val="edge"/>
              <c:yMode val="edge"/>
              <c:x val="0.40900874890638678"/>
              <c:y val="0.91666666666666652"/>
            </c:manualLayout>
          </c:layout>
          <c:overlay val="0"/>
        </c:title>
        <c:majorTickMark val="out"/>
        <c:minorTickMark val="none"/>
        <c:tickLblPos val="nextTo"/>
        <c:crossAx val="153202048"/>
        <c:crosses val="autoZero"/>
        <c:auto val="1"/>
        <c:lblAlgn val="ctr"/>
        <c:lblOffset val="100"/>
        <c:noMultiLvlLbl val="0"/>
      </c:catAx>
      <c:valAx>
        <c:axId val="15320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crossAx val="153200128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2461242344706911"/>
          <c:y val="0.42554206765820946"/>
          <c:w val="0.27538757655293095"/>
          <c:h val="0.1396566054243219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Folha1!$C$1</c:f>
              <c:strCache>
                <c:ptCount val="1"/>
                <c:pt idx="0">
                  <c:v>n.º de horas de uso/dia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Folha1!$C$2:$C$12</c:f>
              <c:numCache>
                <c:formatCode>0</c:formatCode>
                <c:ptCount val="11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10">
                  <c:v>57</c:v>
                </c:pt>
              </c:numCache>
            </c:numRef>
          </c:val>
        </c:ser>
        <c:ser>
          <c:idx val="1"/>
          <c:order val="1"/>
          <c:tx>
            <c:strRef>
              <c:f>Folha1!$D$1</c:f>
              <c:strCache>
                <c:ptCount val="1"/>
                <c:pt idx="0">
                  <c:v>n.º de horas de uso/ano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Folha1!$D$2:$D$12</c:f>
              <c:numCache>
                <c:formatCode>0</c:formatCode>
                <c:ptCount val="11"/>
                <c:pt idx="0">
                  <c:v>4380</c:v>
                </c:pt>
                <c:pt idx="1">
                  <c:v>3650</c:v>
                </c:pt>
                <c:pt idx="2">
                  <c:v>2920</c:v>
                </c:pt>
                <c:pt idx="3">
                  <c:v>4380</c:v>
                </c:pt>
                <c:pt idx="4">
                  <c:v>5475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20805</c:v>
                </c:pt>
              </c:numCache>
            </c:numRef>
          </c:val>
        </c:ser>
        <c:ser>
          <c:idx val="2"/>
          <c:order val="2"/>
          <c:tx>
            <c:strRef>
              <c:f>Folha1!$E$1</c:f>
              <c:strCache>
                <c:ptCount val="1"/>
                <c:pt idx="0">
                  <c:v>Energia utilizada num ano (Wh)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Folha1!$E$2:$E$12</c:f>
              <c:numCache>
                <c:formatCode>0</c:formatCode>
                <c:ptCount val="11"/>
                <c:pt idx="0">
                  <c:v>2628000</c:v>
                </c:pt>
                <c:pt idx="1">
                  <c:v>5475000</c:v>
                </c:pt>
                <c:pt idx="2">
                  <c:v>7300000</c:v>
                </c:pt>
                <c:pt idx="3">
                  <c:v>10950000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26353000</c:v>
                </c:pt>
              </c:numCache>
            </c:numRef>
          </c:val>
        </c:ser>
        <c:ser>
          <c:idx val="3"/>
          <c:order val="3"/>
          <c:tx>
            <c:strRef>
              <c:f>Folha1!$F$1</c:f>
              <c:strCache>
                <c:ptCount val="1"/>
                <c:pt idx="0">
                  <c:v>Energia (kWh)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Folha1!$F$2:$F$12</c:f>
              <c:numCache>
                <c:formatCode>0</c:formatCode>
                <c:ptCount val="11"/>
                <c:pt idx="0">
                  <c:v>2628</c:v>
                </c:pt>
                <c:pt idx="1">
                  <c:v>5475</c:v>
                </c:pt>
                <c:pt idx="2">
                  <c:v>7300</c:v>
                </c:pt>
                <c:pt idx="3">
                  <c:v>10950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26353</c:v>
                </c:pt>
              </c:numCache>
            </c:numRef>
          </c:val>
        </c:ser>
        <c:ser>
          <c:idx val="4"/>
          <c:order val="4"/>
          <c:tx>
            <c:strRef>
              <c:f>Folha1!$G$1</c:f>
              <c:strCache>
                <c:ptCount val="1"/>
                <c:pt idx="0">
                  <c:v>Custo da iluminação exterior ano (euros)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Folha1!$G$2:$G$12</c:f>
              <c:numCache>
                <c:formatCode>0.00</c:formatCode>
                <c:ptCount val="11"/>
                <c:pt idx="0">
                  <c:v>366.0804</c:v>
                </c:pt>
                <c:pt idx="1">
                  <c:v>762.66750000000002</c:v>
                </c:pt>
                <c:pt idx="2">
                  <c:v>1016.8900000000001</c:v>
                </c:pt>
                <c:pt idx="3">
                  <c:v>1525.335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">
                  <c:v>3670.9729000000002</c:v>
                </c:pt>
              </c:numCache>
            </c:numRef>
          </c:val>
        </c:ser>
        <c:ser>
          <c:idx val="5"/>
          <c:order val="5"/>
          <c:tx>
            <c:strRef>
              <c:f>Folha1!$H$1</c:f>
              <c:strCache>
                <c:ptCount val="1"/>
                <c:pt idx="0">
                  <c:v>Custo da iluminação exterior num dia (euros)</c:v>
                </c:pt>
              </c:strCache>
            </c:strRef>
          </c:tx>
          <c:cat>
            <c:multiLvlStrRef>
              <c:f>Folha1!$A$2:$B$12</c:f>
              <c:multiLvlStrCache>
                <c:ptCount val="11"/>
                <c:lvl>
                  <c:pt idx="0">
                    <c:v>60</c:v>
                  </c:pt>
                  <c:pt idx="1">
                    <c:v>150</c:v>
                  </c:pt>
                  <c:pt idx="2">
                    <c:v>250</c:v>
                  </c:pt>
                  <c:pt idx="3">
                    <c:v>250</c:v>
                  </c:pt>
                  <c:pt idx="10">
                    <c:v>Total (10 lamp)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Folha1!$H$2:$H$12</c:f>
              <c:numCache>
                <c:formatCode>0.00</c:formatCode>
                <c:ptCount val="11"/>
                <c:pt idx="0">
                  <c:v>1.0029600000000001</c:v>
                </c:pt>
                <c:pt idx="1">
                  <c:v>2.0895000000000001</c:v>
                </c:pt>
                <c:pt idx="2">
                  <c:v>2.7860000000000005</c:v>
                </c:pt>
                <c:pt idx="3">
                  <c:v>4.1790000000000003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">
                  <c:v>10.057460000000001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348840769903769"/>
          <c:y val="8.380796150481197E-2"/>
          <c:w val="0.59390179352580963"/>
          <c:h val="0.74002697579469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Folha1!$A$1</c:f>
              <c:strCache>
                <c:ptCount val="1"/>
                <c:pt idx="0">
                  <c:v>Lâmpada</c:v>
                </c:pt>
              </c:strCache>
            </c:strRef>
          </c:tx>
          <c:invertIfNegative val="0"/>
          <c:val>
            <c:numRef>
              <c:f>Folha1!$A$2:$A$11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</c:ser>
        <c:ser>
          <c:idx val="1"/>
          <c:order val="1"/>
          <c:tx>
            <c:strRef>
              <c:f>Folha1!$G$1</c:f>
              <c:strCache>
                <c:ptCount val="1"/>
                <c:pt idx="0">
                  <c:v>Custo da iluminação exterior ano (euros)</c:v>
                </c:pt>
              </c:strCache>
            </c:strRef>
          </c:tx>
          <c:invertIfNegative val="0"/>
          <c:val>
            <c:numRef>
              <c:f>Folha1!$G$2:$G$11</c:f>
              <c:numCache>
                <c:formatCode>0.00</c:formatCode>
                <c:ptCount val="10"/>
                <c:pt idx="0">
                  <c:v>366.0804</c:v>
                </c:pt>
                <c:pt idx="1">
                  <c:v>762.66750000000002</c:v>
                </c:pt>
                <c:pt idx="2">
                  <c:v>1016.8900000000001</c:v>
                </c:pt>
                <c:pt idx="3">
                  <c:v>1525.335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289088"/>
        <c:axId val="153291008"/>
      </c:barChart>
      <c:catAx>
        <c:axId val="153289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Luminária</a:t>
                </a:r>
              </a:p>
            </c:rich>
          </c:tx>
          <c:layout>
            <c:manualLayout>
              <c:xMode val="edge"/>
              <c:yMode val="edge"/>
              <c:x val="0.40900874890638678"/>
              <c:y val="0.91666666666666652"/>
            </c:manualLayout>
          </c:layout>
          <c:overlay val="0"/>
        </c:title>
        <c:majorTickMark val="out"/>
        <c:minorTickMark val="none"/>
        <c:tickLblPos val="nextTo"/>
        <c:crossAx val="153291008"/>
        <c:crosses val="autoZero"/>
        <c:auto val="1"/>
        <c:lblAlgn val="ctr"/>
        <c:lblOffset val="100"/>
        <c:noMultiLvlLbl val="0"/>
      </c:catAx>
      <c:valAx>
        <c:axId val="1532910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crossAx val="153289088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2461242344706911"/>
          <c:y val="0.42554206765820957"/>
          <c:w val="0.27538757655293106"/>
          <c:h val="0.1396566054243219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14</xdr:row>
      <xdr:rowOff>142875</xdr:rowOff>
    </xdr:from>
    <xdr:to>
      <xdr:col>7</xdr:col>
      <xdr:colOff>1962150</xdr:colOff>
      <xdr:row>29</xdr:row>
      <xdr:rowOff>28575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466725</xdr:colOff>
      <xdr:row>14</xdr:row>
      <xdr:rowOff>38100</xdr:rowOff>
    </xdr:from>
    <xdr:to>
      <xdr:col>4</xdr:col>
      <xdr:colOff>742950</xdr:colOff>
      <xdr:row>28</xdr:row>
      <xdr:rowOff>114300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1009649</xdr:colOff>
      <xdr:row>16</xdr:row>
      <xdr:rowOff>123825</xdr:rowOff>
    </xdr:from>
    <xdr:to>
      <xdr:col>7</xdr:col>
      <xdr:colOff>1924050</xdr:colOff>
      <xdr:row>17</xdr:row>
      <xdr:rowOff>152400</xdr:rowOff>
    </xdr:to>
    <xdr:sp macro="" textlink="">
      <xdr:nvSpPr>
        <xdr:cNvPr id="4" name="CaixaDeTexto 3"/>
        <xdr:cNvSpPr txBox="1"/>
      </xdr:nvSpPr>
      <xdr:spPr>
        <a:xfrm>
          <a:off x="10591799" y="3171825"/>
          <a:ext cx="914401" cy="2190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800"/>
            <a:t>Luminária/Pot.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15</xdr:row>
      <xdr:rowOff>85725</xdr:rowOff>
    </xdr:from>
    <xdr:to>
      <xdr:col>7</xdr:col>
      <xdr:colOff>1895475</xdr:colOff>
      <xdr:row>29</xdr:row>
      <xdr:rowOff>161925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476250</xdr:colOff>
      <xdr:row>16</xdr:row>
      <xdr:rowOff>95250</xdr:rowOff>
    </xdr:from>
    <xdr:to>
      <xdr:col>4</xdr:col>
      <xdr:colOff>752475</xdr:colOff>
      <xdr:row>30</xdr:row>
      <xdr:rowOff>171450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628649</xdr:colOff>
      <xdr:row>17</xdr:row>
      <xdr:rowOff>142875</xdr:rowOff>
    </xdr:from>
    <xdr:to>
      <xdr:col>7</xdr:col>
      <xdr:colOff>1543050</xdr:colOff>
      <xdr:row>18</xdr:row>
      <xdr:rowOff>171450</xdr:rowOff>
    </xdr:to>
    <xdr:sp macro="" textlink="">
      <xdr:nvSpPr>
        <xdr:cNvPr id="4" name="CaixaDeTexto 3"/>
        <xdr:cNvSpPr txBox="1"/>
      </xdr:nvSpPr>
      <xdr:spPr>
        <a:xfrm>
          <a:off x="11887199" y="3381375"/>
          <a:ext cx="914401" cy="2190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PT" sz="800"/>
            <a:t>Luminária/Pot.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G2" sqref="G2"/>
    </sheetView>
  </sheetViews>
  <sheetFormatPr defaultRowHeight="15" x14ac:dyDescent="0.25"/>
  <cols>
    <col min="1" max="1" width="9.140625" style="2"/>
    <col min="2" max="2" width="13.85546875" style="2" customWidth="1"/>
    <col min="3" max="4" width="21.42578125" style="2" customWidth="1"/>
    <col min="5" max="5" width="28.5703125" style="2" customWidth="1"/>
    <col min="6" max="6" width="14.42578125" style="2" customWidth="1"/>
    <col min="7" max="7" width="36.28515625" style="2" customWidth="1"/>
    <col min="8" max="8" width="41.28515625" style="2" customWidth="1"/>
    <col min="9" max="16384" width="9.140625" style="2"/>
  </cols>
  <sheetData>
    <row r="1" spans="1:8" x14ac:dyDescent="0.25">
      <c r="A1" s="3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14</v>
      </c>
      <c r="G1" s="3" t="s">
        <v>5</v>
      </c>
      <c r="H1" s="3" t="s">
        <v>6</v>
      </c>
    </row>
    <row r="2" spans="1:8" x14ac:dyDescent="0.25">
      <c r="A2" s="3">
        <v>1</v>
      </c>
      <c r="B2" s="2">
        <v>60</v>
      </c>
      <c r="C2" s="2">
        <v>12</v>
      </c>
      <c r="D2" s="2">
        <f>C2*365</f>
        <v>4380</v>
      </c>
      <c r="E2" s="2">
        <f>10*B2*D2</f>
        <v>2628000</v>
      </c>
      <c r="F2" s="2">
        <f>E2/1000</f>
        <v>2628</v>
      </c>
      <c r="G2" s="1">
        <f>F2*0.1393</f>
        <v>366.0804</v>
      </c>
      <c r="H2" s="1">
        <f>G2/365</f>
        <v>1.0029600000000001</v>
      </c>
    </row>
    <row r="3" spans="1:8" x14ac:dyDescent="0.25">
      <c r="A3" s="3">
        <v>2</v>
      </c>
      <c r="B3" s="2">
        <v>150</v>
      </c>
      <c r="C3" s="2">
        <v>10</v>
      </c>
      <c r="D3" s="2">
        <f t="shared" ref="D3:D11" si="0">C3*365</f>
        <v>3650</v>
      </c>
      <c r="E3" s="2">
        <f t="shared" ref="E3:E11" si="1">10*B3*D3</f>
        <v>5475000</v>
      </c>
      <c r="F3" s="2">
        <f t="shared" ref="F3:F12" si="2">E3/1000</f>
        <v>5475</v>
      </c>
      <c r="G3" s="1">
        <f t="shared" ref="G3:G11" si="3">F3*0.1393</f>
        <v>762.66750000000002</v>
      </c>
      <c r="H3" s="1">
        <f t="shared" ref="H3:H11" si="4">G3/365</f>
        <v>2.0895000000000001</v>
      </c>
    </row>
    <row r="4" spans="1:8" x14ac:dyDescent="0.25">
      <c r="A4" s="3">
        <v>3</v>
      </c>
      <c r="B4" s="2">
        <v>250</v>
      </c>
      <c r="C4" s="2">
        <v>8</v>
      </c>
      <c r="D4" s="2">
        <f t="shared" si="0"/>
        <v>2920</v>
      </c>
      <c r="E4" s="2">
        <f t="shared" si="1"/>
        <v>7300000</v>
      </c>
      <c r="F4" s="2">
        <f t="shared" si="2"/>
        <v>7300</v>
      </c>
      <c r="G4" s="1">
        <f t="shared" si="3"/>
        <v>1016.8900000000001</v>
      </c>
      <c r="H4" s="1">
        <f t="shared" si="4"/>
        <v>2.7860000000000005</v>
      </c>
    </row>
    <row r="5" spans="1:8" x14ac:dyDescent="0.25">
      <c r="A5" s="3">
        <v>4</v>
      </c>
      <c r="B5" s="2">
        <v>250</v>
      </c>
      <c r="C5" s="2">
        <v>12</v>
      </c>
      <c r="D5" s="2">
        <f t="shared" si="0"/>
        <v>4380</v>
      </c>
      <c r="E5" s="2">
        <f t="shared" si="1"/>
        <v>10950000</v>
      </c>
      <c r="F5" s="2">
        <f t="shared" si="2"/>
        <v>10950</v>
      </c>
      <c r="G5" s="1">
        <f t="shared" si="3"/>
        <v>1525.335</v>
      </c>
      <c r="H5" s="1">
        <f t="shared" si="4"/>
        <v>4.1790000000000003</v>
      </c>
    </row>
    <row r="6" spans="1:8" x14ac:dyDescent="0.25">
      <c r="A6" s="3">
        <v>5</v>
      </c>
      <c r="C6" s="2">
        <v>15</v>
      </c>
      <c r="D6" s="2">
        <f t="shared" si="0"/>
        <v>5475</v>
      </c>
      <c r="E6" s="2">
        <f t="shared" si="1"/>
        <v>0</v>
      </c>
      <c r="F6" s="2">
        <f t="shared" si="2"/>
        <v>0</v>
      </c>
      <c r="G6" s="1">
        <f t="shared" si="3"/>
        <v>0</v>
      </c>
      <c r="H6" s="1">
        <f t="shared" si="4"/>
        <v>0</v>
      </c>
    </row>
    <row r="7" spans="1:8" x14ac:dyDescent="0.25">
      <c r="A7" s="3">
        <v>6</v>
      </c>
      <c r="D7" s="2">
        <f t="shared" si="0"/>
        <v>0</v>
      </c>
      <c r="E7" s="2">
        <f t="shared" si="1"/>
        <v>0</v>
      </c>
      <c r="F7" s="2">
        <f t="shared" si="2"/>
        <v>0</v>
      </c>
      <c r="G7" s="1">
        <f t="shared" si="3"/>
        <v>0</v>
      </c>
      <c r="H7" s="1">
        <f t="shared" si="4"/>
        <v>0</v>
      </c>
    </row>
    <row r="8" spans="1:8" x14ac:dyDescent="0.25">
      <c r="A8" s="3">
        <v>7</v>
      </c>
      <c r="D8" s="2">
        <f t="shared" si="0"/>
        <v>0</v>
      </c>
      <c r="E8" s="2">
        <f t="shared" si="1"/>
        <v>0</v>
      </c>
      <c r="F8" s="2">
        <f t="shared" si="2"/>
        <v>0</v>
      </c>
      <c r="G8" s="1">
        <f t="shared" si="3"/>
        <v>0</v>
      </c>
      <c r="H8" s="1">
        <f t="shared" si="4"/>
        <v>0</v>
      </c>
    </row>
    <row r="9" spans="1:8" x14ac:dyDescent="0.25">
      <c r="A9" s="3">
        <v>8</v>
      </c>
      <c r="D9" s="2">
        <f t="shared" si="0"/>
        <v>0</v>
      </c>
      <c r="E9" s="2">
        <f t="shared" si="1"/>
        <v>0</v>
      </c>
      <c r="F9" s="2">
        <f t="shared" si="2"/>
        <v>0</v>
      </c>
      <c r="G9" s="1">
        <f t="shared" si="3"/>
        <v>0</v>
      </c>
      <c r="H9" s="1">
        <f t="shared" si="4"/>
        <v>0</v>
      </c>
    </row>
    <row r="10" spans="1:8" x14ac:dyDescent="0.25">
      <c r="A10" s="3">
        <v>9</v>
      </c>
      <c r="D10" s="2">
        <f t="shared" si="0"/>
        <v>0</v>
      </c>
      <c r="E10" s="2">
        <f t="shared" si="1"/>
        <v>0</v>
      </c>
      <c r="F10" s="2">
        <f t="shared" si="2"/>
        <v>0</v>
      </c>
      <c r="G10" s="1">
        <f t="shared" si="3"/>
        <v>0</v>
      </c>
      <c r="H10" s="1">
        <f t="shared" si="4"/>
        <v>0</v>
      </c>
    </row>
    <row r="11" spans="1:8" x14ac:dyDescent="0.25">
      <c r="A11" s="3">
        <v>10</v>
      </c>
      <c r="D11" s="2">
        <f t="shared" si="0"/>
        <v>0</v>
      </c>
      <c r="E11" s="2">
        <f t="shared" si="1"/>
        <v>0</v>
      </c>
      <c r="F11" s="2">
        <f t="shared" si="2"/>
        <v>0</v>
      </c>
      <c r="G11" s="1">
        <f t="shared" si="3"/>
        <v>0</v>
      </c>
      <c r="H11" s="1">
        <f t="shared" si="4"/>
        <v>0</v>
      </c>
    </row>
    <row r="12" spans="1:8" x14ac:dyDescent="0.25">
      <c r="B12" s="4" t="s">
        <v>7</v>
      </c>
      <c r="C12" s="4">
        <f>SUM(C2:C11)</f>
        <v>57</v>
      </c>
      <c r="D12" s="4">
        <f>SUM(D2:D11)</f>
        <v>20805</v>
      </c>
      <c r="E12" s="4">
        <f>SUM(E2:E11)</f>
        <v>26353000</v>
      </c>
      <c r="F12" s="4">
        <f t="shared" si="2"/>
        <v>26353</v>
      </c>
      <c r="G12" s="4">
        <f>SUM(G2:G11)</f>
        <v>3670.9729000000002</v>
      </c>
      <c r="H12" s="4">
        <f>SUM(H2:H11)</f>
        <v>10.057460000000001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="90" zoomScaleNormal="90" workbookViewId="0">
      <selection activeCell="F8" sqref="F8"/>
    </sheetView>
  </sheetViews>
  <sheetFormatPr defaultRowHeight="15" x14ac:dyDescent="0.25"/>
  <cols>
    <col min="1" max="1" width="16.42578125" style="2" customWidth="1"/>
    <col min="2" max="2" width="13.85546875" style="2" customWidth="1"/>
    <col min="3" max="4" width="21.42578125" style="2" customWidth="1"/>
    <col min="5" max="5" width="28.5703125" style="2" customWidth="1"/>
    <col min="6" max="6" width="14.42578125" style="2" customWidth="1"/>
    <col min="7" max="7" width="36.28515625" style="2" customWidth="1"/>
    <col min="8" max="8" width="41.28515625" style="2" customWidth="1"/>
    <col min="9" max="16384" width="9.140625" style="2"/>
  </cols>
  <sheetData>
    <row r="1" spans="1:8" x14ac:dyDescent="0.25">
      <c r="A1" s="3" t="s">
        <v>8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14</v>
      </c>
      <c r="G1" s="3" t="s">
        <v>5</v>
      </c>
      <c r="H1" s="3" t="s">
        <v>6</v>
      </c>
    </row>
    <row r="2" spans="1:8" x14ac:dyDescent="0.25">
      <c r="A2" s="3" t="s">
        <v>9</v>
      </c>
      <c r="B2" s="2">
        <v>60</v>
      </c>
      <c r="C2" s="2">
        <v>12</v>
      </c>
      <c r="D2" s="2">
        <f>C2*365</f>
        <v>4380</v>
      </c>
      <c r="E2" s="2">
        <f>10*B2*D2</f>
        <v>2628000</v>
      </c>
      <c r="F2" s="2">
        <f>E2/1000</f>
        <v>2628</v>
      </c>
      <c r="G2" s="1">
        <f>F2*0.1393</f>
        <v>366.0804</v>
      </c>
      <c r="H2" s="1">
        <f>G2/365</f>
        <v>1.0029600000000001</v>
      </c>
    </row>
    <row r="3" spans="1:8" x14ac:dyDescent="0.25">
      <c r="A3" s="3" t="s">
        <v>10</v>
      </c>
      <c r="B3" s="2">
        <v>175</v>
      </c>
      <c r="C3" s="2">
        <v>12</v>
      </c>
      <c r="D3" s="2">
        <f t="shared" ref="D3:D4" si="0">C3*365</f>
        <v>4380</v>
      </c>
      <c r="E3" s="2">
        <f t="shared" ref="E3:E4" si="1">10*B3*D3</f>
        <v>7665000</v>
      </c>
      <c r="F3" s="2">
        <f t="shared" ref="F3:F5" si="2">E3/1000</f>
        <v>7665</v>
      </c>
      <c r="G3" s="1">
        <f t="shared" ref="G3:G4" si="3">F3*0.1393</f>
        <v>1067.7345</v>
      </c>
      <c r="H3" s="1">
        <f t="shared" ref="H3:H4" si="4">G3/365</f>
        <v>2.9253</v>
      </c>
    </row>
    <row r="4" spans="1:8" x14ac:dyDescent="0.25">
      <c r="A4" s="3" t="s">
        <v>11</v>
      </c>
      <c r="B4" s="2">
        <v>150</v>
      </c>
      <c r="C4" s="2">
        <v>12</v>
      </c>
      <c r="D4" s="2">
        <f t="shared" si="0"/>
        <v>4380</v>
      </c>
      <c r="E4" s="2">
        <f t="shared" si="1"/>
        <v>6570000</v>
      </c>
      <c r="F4" s="2">
        <f t="shared" si="2"/>
        <v>6570</v>
      </c>
      <c r="G4" s="1">
        <f t="shared" si="3"/>
        <v>915.20100000000002</v>
      </c>
      <c r="H4" s="1">
        <f t="shared" si="4"/>
        <v>2.5074000000000001</v>
      </c>
    </row>
    <row r="5" spans="1:8" x14ac:dyDescent="0.25">
      <c r="B5" s="4" t="s">
        <v>13</v>
      </c>
      <c r="C5" s="4">
        <f>SUM(C2:C4)</f>
        <v>36</v>
      </c>
      <c r="D5" s="4">
        <f>SUM(D2:D4)</f>
        <v>13140</v>
      </c>
      <c r="E5" s="4">
        <f>SUM(E2:E4)</f>
        <v>16863000</v>
      </c>
      <c r="F5" s="4">
        <f t="shared" si="2"/>
        <v>16863</v>
      </c>
      <c r="G5" s="4">
        <f>SUM(G2:G4)</f>
        <v>2349.0159000000003</v>
      </c>
      <c r="H5" s="4">
        <f>SUM(H2:H4)</f>
        <v>6.4356600000000004</v>
      </c>
    </row>
    <row r="7" spans="1:8" x14ac:dyDescent="0.25">
      <c r="A7" s="3" t="s">
        <v>8</v>
      </c>
      <c r="B7" s="5" t="s">
        <v>1</v>
      </c>
      <c r="C7" s="3" t="s">
        <v>2</v>
      </c>
      <c r="D7" s="3" t="s">
        <v>3</v>
      </c>
      <c r="E7" s="3" t="s">
        <v>4</v>
      </c>
      <c r="F7" s="3" t="s">
        <v>14</v>
      </c>
      <c r="G7" s="3" t="s">
        <v>5</v>
      </c>
      <c r="H7" s="3" t="s">
        <v>6</v>
      </c>
    </row>
    <row r="8" spans="1:8" x14ac:dyDescent="0.25">
      <c r="A8" s="3" t="s">
        <v>9</v>
      </c>
      <c r="B8" s="2">
        <v>60</v>
      </c>
      <c r="C8" s="2">
        <v>12</v>
      </c>
      <c r="D8" s="2">
        <f>C8*365*33</f>
        <v>144540</v>
      </c>
      <c r="E8" s="2">
        <f>10*B8*D8</f>
        <v>86724000</v>
      </c>
      <c r="F8" s="2">
        <f>E8/1000</f>
        <v>86724</v>
      </c>
      <c r="G8" s="1">
        <f>F8*0.1393</f>
        <v>12080.653200000001</v>
      </c>
      <c r="H8" s="1">
        <f>G8/365</f>
        <v>33.097680000000004</v>
      </c>
    </row>
    <row r="9" spans="1:8" x14ac:dyDescent="0.25">
      <c r="A9" s="3" t="s">
        <v>10</v>
      </c>
      <c r="B9" s="2">
        <v>175</v>
      </c>
      <c r="C9" s="2">
        <v>12</v>
      </c>
      <c r="D9" s="2">
        <f t="shared" ref="D9:D10" si="5">C9*365*33</f>
        <v>144540</v>
      </c>
      <c r="E9" s="2">
        <f t="shared" ref="E9:E10" si="6">10*B9*D9</f>
        <v>252945000</v>
      </c>
      <c r="F9" s="2">
        <f t="shared" ref="F9:F11" si="7">E9/1000</f>
        <v>252945</v>
      </c>
      <c r="G9" s="1">
        <f t="shared" ref="G9:G10" si="8">F9*0.1393</f>
        <v>35235.238499999999</v>
      </c>
      <c r="H9" s="1">
        <f t="shared" ref="H9:H10" si="9">G9/365</f>
        <v>96.534899999999993</v>
      </c>
    </row>
    <row r="10" spans="1:8" x14ac:dyDescent="0.25">
      <c r="A10" s="3" t="s">
        <v>11</v>
      </c>
      <c r="B10" s="2">
        <v>150</v>
      </c>
      <c r="C10" s="2">
        <v>12</v>
      </c>
      <c r="D10" s="2">
        <f t="shared" si="5"/>
        <v>144540</v>
      </c>
      <c r="E10" s="2">
        <f t="shared" si="6"/>
        <v>216810000</v>
      </c>
      <c r="F10" s="2">
        <f t="shared" si="7"/>
        <v>216810</v>
      </c>
      <c r="G10" s="1">
        <f t="shared" si="8"/>
        <v>30201.633000000002</v>
      </c>
      <c r="H10" s="1">
        <f t="shared" si="9"/>
        <v>82.744200000000006</v>
      </c>
    </row>
    <row r="11" spans="1:8" x14ac:dyDescent="0.25">
      <c r="B11" s="4" t="s">
        <v>12</v>
      </c>
      <c r="C11" s="4"/>
      <c r="D11" s="4">
        <f>SUM(D8:D10)</f>
        <v>433620</v>
      </c>
      <c r="E11" s="4">
        <f>SUM(E8:E10)</f>
        <v>556479000</v>
      </c>
      <c r="F11" s="4">
        <f t="shared" si="7"/>
        <v>556479</v>
      </c>
      <c r="G11" s="4">
        <f>SUM(G8:G10)</f>
        <v>77517.524700000009</v>
      </c>
      <c r="H11" s="4">
        <f>SUM(H8:H10)</f>
        <v>212.37678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Folha1</vt:lpstr>
      <vt:lpstr>Folha2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Guerra</dc:creator>
  <cp:lastModifiedBy>Nelson</cp:lastModifiedBy>
  <dcterms:created xsi:type="dcterms:W3CDTF">2012-11-13T10:27:00Z</dcterms:created>
  <dcterms:modified xsi:type="dcterms:W3CDTF">2013-01-20T18:54:25Z</dcterms:modified>
</cp:coreProperties>
</file>