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695" yWindow="465" windowWidth="21600" windowHeight="12405" tabRatio="500"/>
  </bookViews>
  <sheets>
    <sheet name="Planet density" sheetId="1" r:id="rId1"/>
  </sheets>
  <externalReferences>
    <externalReference r:id="rId2"/>
  </externalReferences>
  <definedNames>
    <definedName name="day">'Planet density'!$D$31</definedName>
    <definedName name="G">'Planet density'!$D$30</definedName>
    <definedName name="Mearth">'Planet density'!$D$28</definedName>
    <definedName name="Mjup">'Planet density'!#REF!</definedName>
    <definedName name="Mp">'Planet density'!$J$8:$J$13</definedName>
    <definedName name="Mstar">'Planet density'!$E$8:$E$13</definedName>
    <definedName name="Msun">'Planet density'!$D$27</definedName>
    <definedName name="Orb_dist">'Planet density'!$H$8:$H$13</definedName>
    <definedName name="Orb_dist_au">'Planet density'!#REF!</definedName>
    <definedName name="Period">'Planet density'!$G$8:$G$13</definedName>
    <definedName name="Rearth">'Planet density'!$D$29</definedName>
    <definedName name="Rjup">'Planet density'!#REF!</definedName>
    <definedName name="Rp">'Planet density'!$F$8:$F$13</definedName>
    <definedName name="RV">'Planet density'!$I$8:$I$13</definedName>
    <definedName name="V_rad">'Planet density'!$I$8:$I$13</definedName>
    <definedName name="Vol_p">'Planet density'!$M$8:$M$13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J9" i="1"/>
  <c r="N9" i="1"/>
  <c r="J10" i="1"/>
  <c r="N10" i="1"/>
  <c r="J11" i="1"/>
  <c r="N11" i="1"/>
  <c r="J12" i="1"/>
  <c r="N12" i="1"/>
  <c r="J13" i="1"/>
  <c r="N13" i="1"/>
  <c r="J8" i="1"/>
  <c r="M8" i="1"/>
  <c r="N8" i="1"/>
</calcChain>
</file>

<file path=xl/sharedStrings.xml><?xml version="1.0" encoding="utf-8"?>
<sst xmlns="http://schemas.openxmlformats.org/spreadsheetml/2006/main" count="45" uniqueCount="35">
  <si>
    <t>Name</t>
  </si>
  <si>
    <t xml:space="preserve">Radius </t>
  </si>
  <si>
    <t>Planet</t>
  </si>
  <si>
    <t>Mass</t>
  </si>
  <si>
    <t xml:space="preserve">Planet </t>
  </si>
  <si>
    <t>Volume</t>
  </si>
  <si>
    <t xml:space="preserve">Student </t>
  </si>
  <si>
    <t>Density</t>
  </si>
  <si>
    <t>AU</t>
  </si>
  <si>
    <t>Qatar 1b</t>
  </si>
  <si>
    <t>km/s</t>
  </si>
  <si>
    <r>
      <t>kg m</t>
    </r>
    <r>
      <rPr>
        <b/>
        <vertAlign val="superscript"/>
        <sz val="12"/>
        <color theme="1"/>
        <rFont val="Calibri"/>
        <scheme val="minor"/>
      </rPr>
      <t>-3</t>
    </r>
  </si>
  <si>
    <r>
      <t>m</t>
    </r>
    <r>
      <rPr>
        <b/>
        <vertAlign val="superscript"/>
        <sz val="12"/>
        <color theme="1"/>
        <rFont val="Calibri"/>
        <scheme val="minor"/>
      </rPr>
      <t>3</t>
    </r>
  </si>
  <si>
    <t>Mearth</t>
  </si>
  <si>
    <t>Corot-2b</t>
  </si>
  <si>
    <t>HAT-P-25b</t>
  </si>
  <si>
    <t>TrES-3b</t>
  </si>
  <si>
    <t>GJ-1214 b</t>
  </si>
  <si>
    <t>WASP-2b</t>
  </si>
  <si>
    <t>km</t>
  </si>
  <si>
    <t>Constants</t>
  </si>
  <si>
    <t>Sun's mass (kg)</t>
  </si>
  <si>
    <t>Earth's mass (kg)</t>
  </si>
  <si>
    <t>Earth's radius (km)</t>
  </si>
  <si>
    <t>1day in seconds</t>
  </si>
  <si>
    <t>orbital distance</t>
  </si>
  <si>
    <t>Star</t>
  </si>
  <si>
    <t>Orbital</t>
  </si>
  <si>
    <t>Period</t>
  </si>
  <si>
    <t>seconds</t>
  </si>
  <si>
    <t>kg</t>
  </si>
  <si>
    <t>G (Nm^2/kg^2)</t>
  </si>
  <si>
    <t>Radial velocity</t>
  </si>
  <si>
    <r>
      <rPr>
        <b/>
        <sz val="18"/>
        <color theme="1"/>
        <rFont val="Calibri"/>
        <scheme val="minor"/>
      </rPr>
      <t xml:space="preserve">To calculate mass of planet:  </t>
    </r>
    <r>
      <rPr>
        <b/>
        <sz val="12"/>
        <color theme="1"/>
        <rFont val="Calibri"/>
        <family val="2"/>
        <scheme val="minor"/>
      </rPr>
      <t xml:space="preserve">
</t>
    </r>
    <r>
      <rPr>
        <sz val="24"/>
        <color theme="8" tint="-0.249977111117893"/>
        <rFont val="Calibri"/>
        <scheme val="minor"/>
      </rPr>
      <t>mass = (Radial velocity x M</t>
    </r>
    <r>
      <rPr>
        <vertAlign val="subscript"/>
        <sz val="24"/>
        <color theme="8" tint="-0.249977111117893"/>
        <rFont val="Calibri"/>
        <scheme val="minor"/>
      </rPr>
      <t>star</t>
    </r>
    <r>
      <rPr>
        <vertAlign val="superscript"/>
        <sz val="24"/>
        <color theme="8" tint="-0.249977111117893"/>
        <rFont val="Calibri"/>
        <scheme val="minor"/>
      </rPr>
      <t>2/3</t>
    </r>
    <r>
      <rPr>
        <sz val="24"/>
        <color theme="8" tint="-0.249977111117893"/>
        <rFont val="Calibri"/>
        <scheme val="minor"/>
      </rPr>
      <t xml:space="preserve"> x Period</t>
    </r>
    <r>
      <rPr>
        <vertAlign val="superscript"/>
        <sz val="24"/>
        <color theme="8" tint="-0.249977111117893"/>
        <rFont val="Calibri"/>
        <scheme val="minor"/>
      </rPr>
      <t>1/3</t>
    </r>
    <r>
      <rPr>
        <sz val="24"/>
        <color theme="8" tint="-0.249977111117893"/>
        <rFont val="Calibri"/>
        <scheme val="minor"/>
      </rPr>
      <t>)/(2 x π x G)</t>
    </r>
    <r>
      <rPr>
        <vertAlign val="superscript"/>
        <sz val="24"/>
        <color theme="8" tint="-0.249977111117893"/>
        <rFont val="Calibri"/>
        <scheme val="minor"/>
      </rPr>
      <t>1/3</t>
    </r>
  </si>
  <si>
    <r>
      <rPr>
        <b/>
        <sz val="18"/>
        <color theme="1"/>
        <rFont val="Calibri"/>
        <scheme val="minor"/>
      </rPr>
      <t>To calculate density of planet:</t>
    </r>
    <r>
      <rPr>
        <sz val="12"/>
        <color theme="1"/>
        <rFont val="Calibri"/>
        <family val="2"/>
        <scheme val="minor"/>
      </rPr>
      <t xml:space="preserve">
</t>
    </r>
    <r>
      <rPr>
        <sz val="24"/>
        <color theme="8" tint="-0.249977111117893"/>
        <rFont val="Calibri"/>
        <scheme val="minor"/>
      </rPr>
      <t>density = mass / volume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</si>
</sst>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0.000"/>
    <numFmt numFmtId="166" formatCode="_-* #,##0_-;\-* #,##0_-;_-* &quot;-&quot;??_-;_-@_-"/>
    <numFmt numFmtId="167" formatCode="0.000E+0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4"/>
      <color rgb="FF000000"/>
      <name val="Calibri"/>
      <scheme val="minor"/>
    </font>
    <font>
      <sz val="24"/>
      <color theme="8" tint="-0.249977111117893"/>
      <name val="Calibri"/>
      <scheme val="minor"/>
    </font>
    <font>
      <b/>
      <sz val="18"/>
      <color theme="1"/>
      <name val="Calibri"/>
      <scheme val="minor"/>
    </font>
    <font>
      <vertAlign val="subscript"/>
      <sz val="24"/>
      <color theme="8" tint="-0.249977111117893"/>
      <name val="Calibri"/>
      <scheme val="minor"/>
    </font>
    <font>
      <vertAlign val="superscript"/>
      <sz val="24"/>
      <color theme="8" tint="-0.249977111117893"/>
      <name val="Calibri"/>
      <scheme val="minor"/>
    </font>
    <font>
      <b/>
      <vertAlign val="superscript"/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57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/>
    </xf>
    <xf numFmtId="1" fontId="0" fillId="0" borderId="0" xfId="0" applyNumberForma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0" borderId="0" xfId="0" applyFont="1" applyBorder="1" applyAlignment="1"/>
    <xf numFmtId="0" fontId="0" fillId="0" borderId="0" xfId="0" applyBorder="1"/>
    <xf numFmtId="11" fontId="0" fillId="0" borderId="8" xfId="0" applyNumberFormat="1" applyBorder="1"/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" fillId="3" borderId="15" xfId="0" applyFont="1" applyFill="1" applyBorder="1"/>
    <xf numFmtId="0" fontId="1" fillId="3" borderId="16" xfId="0" applyFont="1" applyFill="1" applyBorder="1" applyAlignment="1">
      <alignment horizontal="center"/>
    </xf>
    <xf numFmtId="166" fontId="0" fillId="0" borderId="8" xfId="17" applyNumberFormat="1" applyFont="1" applyBorder="1"/>
    <xf numFmtId="166" fontId="0" fillId="0" borderId="11" xfId="17" applyNumberFormat="1" applyFont="1" applyBorder="1"/>
    <xf numFmtId="0" fontId="0" fillId="0" borderId="7" xfId="0" applyFont="1" applyBorder="1"/>
    <xf numFmtId="0" fontId="0" fillId="0" borderId="9" xfId="0" applyFont="1" applyBorder="1"/>
    <xf numFmtId="0" fontId="0" fillId="0" borderId="0" xfId="0" applyAlignment="1">
      <alignment vertical="center"/>
    </xf>
    <xf numFmtId="0" fontId="4" fillId="2" borderId="17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" fontId="0" fillId="0" borderId="19" xfId="0" applyNumberFormat="1" applyBorder="1"/>
    <xf numFmtId="1" fontId="0" fillId="0" borderId="22" xfId="0" applyNumberFormat="1" applyBorder="1"/>
    <xf numFmtId="0" fontId="0" fillId="0" borderId="0" xfId="0" applyNumberFormat="1" applyFont="1" applyBorder="1" applyAlignment="1">
      <alignment vertical="center" wrapText="1"/>
    </xf>
    <xf numFmtId="0" fontId="5" fillId="2" borderId="1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0" fillId="0" borderId="20" xfId="0" applyBorder="1" applyAlignment="1"/>
    <xf numFmtId="0" fontId="0" fillId="0" borderId="3" xfId="0" applyBorder="1" applyAlignment="1">
      <alignment horizontal="center"/>
    </xf>
    <xf numFmtId="166" fontId="0" fillId="0" borderId="3" xfId="17" applyNumberFormat="1" applyFont="1" applyBorder="1" applyAlignment="1"/>
    <xf numFmtId="166" fontId="0" fillId="0" borderId="3" xfId="17" applyNumberFormat="1" applyFont="1" applyBorder="1"/>
    <xf numFmtId="0" fontId="0" fillId="0" borderId="3" xfId="0" applyBorder="1" applyAlignment="1"/>
    <xf numFmtId="165" fontId="0" fillId="0" borderId="3" xfId="0" applyNumberFormat="1" applyBorder="1" applyAlignment="1">
      <alignment horizontal="center"/>
    </xf>
    <xf numFmtId="164" fontId="0" fillId="0" borderId="19" xfId="0" applyNumberFormat="1" applyBorder="1" applyAlignment="1"/>
    <xf numFmtId="165" fontId="0" fillId="0" borderId="3" xfId="0" applyNumberFormat="1" applyFont="1" applyBorder="1" applyAlignment="1">
      <alignment horizontal="center"/>
    </xf>
    <xf numFmtId="0" fontId="0" fillId="0" borderId="3" xfId="0" applyFill="1" applyBorder="1" applyAlignment="1"/>
    <xf numFmtId="0" fontId="0" fillId="0" borderId="21" xfId="0" applyBorder="1" applyAlignment="1"/>
    <xf numFmtId="0" fontId="0" fillId="0" borderId="23" xfId="0" applyBorder="1" applyAlignment="1">
      <alignment horizontal="center"/>
    </xf>
    <xf numFmtId="0" fontId="0" fillId="0" borderId="23" xfId="0" applyBorder="1" applyAlignment="1"/>
    <xf numFmtId="164" fontId="0" fillId="0" borderId="22" xfId="0" applyNumberFormat="1" applyBorder="1" applyAlignment="1"/>
    <xf numFmtId="0" fontId="1" fillId="3" borderId="1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6" fontId="0" fillId="0" borderId="20" xfId="17" applyNumberFormat="1" applyFont="1" applyBorder="1" applyAlignment="1"/>
    <xf numFmtId="167" fontId="0" fillId="0" borderId="3" xfId="0" applyNumberFormat="1" applyBorder="1" applyAlignment="1"/>
    <xf numFmtId="0" fontId="1" fillId="0" borderId="0" xfId="0" applyFont="1" applyBorder="1" applyAlignment="1">
      <alignment horizontal="center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8">
    <cellStyle name="Comma" xfId="17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entExoplanet_TeacherSpr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t density"/>
      <sheetName val="RV data"/>
    </sheetNames>
    <sheetDataSet>
      <sheetData sheetId="0"/>
      <sheetData sheetId="1">
        <row r="20">
          <cell r="E20">
            <v>4.7E-2</v>
          </cell>
          <cell r="F20">
            <v>-0.121</v>
          </cell>
        </row>
        <row r="21">
          <cell r="E21">
            <v>0.108</v>
          </cell>
          <cell r="F21">
            <v>-0.379</v>
          </cell>
        </row>
        <row r="22">
          <cell r="E22">
            <v>0.34699999999999998</v>
          </cell>
          <cell r="F22">
            <v>-0.432</v>
          </cell>
        </row>
        <row r="23">
          <cell r="E23">
            <v>0.312</v>
          </cell>
          <cell r="F23">
            <v>-0.57999999999999996</v>
          </cell>
        </row>
        <row r="24">
          <cell r="E24">
            <v>0.43</v>
          </cell>
          <cell r="F24">
            <v>-0.28599999999999998</v>
          </cell>
        </row>
        <row r="25">
          <cell r="E25">
            <v>0.60399999999999998</v>
          </cell>
          <cell r="F25">
            <v>0.35799999999999998</v>
          </cell>
        </row>
        <row r="26">
          <cell r="E26">
            <v>0.57999999999999996</v>
          </cell>
          <cell r="F26">
            <v>0.27700000000000002</v>
          </cell>
        </row>
        <row r="27">
          <cell r="E27">
            <v>0.69499999999999995</v>
          </cell>
          <cell r="F27">
            <v>0.52800000000000002</v>
          </cell>
        </row>
        <row r="28">
          <cell r="E28">
            <v>0.83399999999999996</v>
          </cell>
          <cell r="F28">
            <v>0.47399999999999998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P31"/>
  <sheetViews>
    <sheetView tabSelected="1" workbookViewId="0">
      <selection activeCell="C7" sqref="C7"/>
    </sheetView>
  </sheetViews>
  <sheetFormatPr defaultColWidth="11" defaultRowHeight="15.75" x14ac:dyDescent="0.25"/>
  <cols>
    <col min="3" max="3" width="16.5" bestFit="1" customWidth="1"/>
    <col min="4" max="5" width="12.625" customWidth="1"/>
    <col min="6" max="7" width="12.875" customWidth="1"/>
    <col min="8" max="8" width="17.5" customWidth="1"/>
    <col min="9" max="10" width="15" customWidth="1"/>
    <col min="11" max="11" width="5.125" customWidth="1"/>
    <col min="12" max="13" width="12.375" customWidth="1"/>
    <col min="14" max="14" width="13" bestFit="1" customWidth="1"/>
    <col min="15" max="15" width="15" bestFit="1" customWidth="1"/>
  </cols>
  <sheetData>
    <row r="4" spans="3:16" ht="16.5" thickBot="1" x14ac:dyDescent="0.3"/>
    <row r="5" spans="3:16" ht="18.75" x14ac:dyDescent="0.3">
      <c r="C5" s="19" t="s">
        <v>6</v>
      </c>
      <c r="D5" s="10" t="s">
        <v>2</v>
      </c>
      <c r="E5" s="10" t="s">
        <v>26</v>
      </c>
      <c r="F5" s="10" t="s">
        <v>2</v>
      </c>
      <c r="G5" s="10" t="s">
        <v>27</v>
      </c>
      <c r="H5" s="10" t="s">
        <v>2</v>
      </c>
      <c r="I5" s="25" t="s">
        <v>2</v>
      </c>
      <c r="J5" s="20" t="s">
        <v>2</v>
      </c>
      <c r="L5" s="19" t="s">
        <v>2</v>
      </c>
      <c r="M5" s="25" t="s">
        <v>4</v>
      </c>
      <c r="N5" s="20" t="s">
        <v>2</v>
      </c>
    </row>
    <row r="6" spans="3:16" ht="18.75" x14ac:dyDescent="0.3">
      <c r="C6" s="21" t="s">
        <v>0</v>
      </c>
      <c r="D6" s="3" t="s">
        <v>0</v>
      </c>
      <c r="E6" s="3" t="s">
        <v>3</v>
      </c>
      <c r="F6" s="3" t="s">
        <v>1</v>
      </c>
      <c r="G6" s="3" t="s">
        <v>28</v>
      </c>
      <c r="H6" s="3" t="s">
        <v>25</v>
      </c>
      <c r="I6" s="26" t="s">
        <v>32</v>
      </c>
      <c r="J6" s="11" t="s">
        <v>3</v>
      </c>
      <c r="L6" s="21" t="s">
        <v>1</v>
      </c>
      <c r="M6" s="3" t="s">
        <v>5</v>
      </c>
      <c r="N6" s="11" t="s">
        <v>7</v>
      </c>
    </row>
    <row r="7" spans="3:16" ht="18" x14ac:dyDescent="0.25">
      <c r="C7" s="12"/>
      <c r="D7" s="6"/>
      <c r="E7" s="5" t="s">
        <v>30</v>
      </c>
      <c r="F7" s="5" t="s">
        <v>19</v>
      </c>
      <c r="G7" s="5" t="s">
        <v>29</v>
      </c>
      <c r="H7" s="5" t="s">
        <v>8</v>
      </c>
      <c r="I7" s="5" t="s">
        <v>10</v>
      </c>
      <c r="J7" s="13" t="s">
        <v>13</v>
      </c>
      <c r="L7" s="40" t="s">
        <v>19</v>
      </c>
      <c r="M7" s="41" t="s">
        <v>12</v>
      </c>
      <c r="N7" s="42" t="s">
        <v>11</v>
      </c>
    </row>
    <row r="8" spans="3:16" x14ac:dyDescent="0.25">
      <c r="C8" s="27"/>
      <c r="D8" s="28" t="s">
        <v>9</v>
      </c>
      <c r="E8" s="28"/>
      <c r="F8" s="29"/>
      <c r="G8" s="30"/>
      <c r="H8" s="31"/>
      <c r="I8" s="32"/>
      <c r="J8" s="33">
        <f t="shared" ref="J8:J13" si="0">((RV*1000)*(Mstar)^(2/3)*(Period)^(1/3))/((2*PI()*G)^(1/3))/Mearth</f>
        <v>0</v>
      </c>
      <c r="L8" s="43"/>
      <c r="M8" s="44">
        <f t="shared" ref="M8:M13" si="1">(4*PI()*(Rp*1000)^3)/3</f>
        <v>0</v>
      </c>
      <c r="N8" s="22" t="e">
        <f t="shared" ref="N8:N13" si="2">(Mp*Mearth)/Vol_p</f>
        <v>#DIV/0!</v>
      </c>
    </row>
    <row r="9" spans="3:16" x14ac:dyDescent="0.25">
      <c r="C9" s="27"/>
      <c r="D9" s="28" t="s">
        <v>14</v>
      </c>
      <c r="E9" s="28"/>
      <c r="F9" s="29"/>
      <c r="G9" s="29"/>
      <c r="H9" s="31"/>
      <c r="I9" s="34"/>
      <c r="J9" s="33">
        <f t="shared" si="0"/>
        <v>0</v>
      </c>
      <c r="L9" s="43"/>
      <c r="M9" s="44">
        <f t="shared" si="1"/>
        <v>0</v>
      </c>
      <c r="N9" s="22" t="e">
        <f t="shared" si="2"/>
        <v>#DIV/0!</v>
      </c>
    </row>
    <row r="10" spans="3:16" x14ac:dyDescent="0.25">
      <c r="C10" s="27"/>
      <c r="D10" s="28" t="s">
        <v>15</v>
      </c>
      <c r="E10" s="28"/>
      <c r="F10" s="29"/>
      <c r="G10" s="29"/>
      <c r="H10" s="31"/>
      <c r="I10" s="34"/>
      <c r="J10" s="33">
        <f t="shared" si="0"/>
        <v>0</v>
      </c>
      <c r="L10" s="43"/>
      <c r="M10" s="44">
        <f t="shared" si="1"/>
        <v>0</v>
      </c>
      <c r="N10" s="22" t="e">
        <f t="shared" si="2"/>
        <v>#DIV/0!</v>
      </c>
    </row>
    <row r="11" spans="3:16" x14ac:dyDescent="0.25">
      <c r="C11" s="27"/>
      <c r="D11" s="28" t="s">
        <v>16</v>
      </c>
      <c r="E11" s="28"/>
      <c r="F11" s="29"/>
      <c r="G11" s="29"/>
      <c r="H11" s="35"/>
      <c r="I11" s="34"/>
      <c r="J11" s="33">
        <f t="shared" si="0"/>
        <v>0</v>
      </c>
      <c r="L11" s="43"/>
      <c r="M11" s="44">
        <f t="shared" si="1"/>
        <v>0</v>
      </c>
      <c r="N11" s="22" t="e">
        <f t="shared" si="2"/>
        <v>#DIV/0!</v>
      </c>
    </row>
    <row r="12" spans="3:16" x14ac:dyDescent="0.25">
      <c r="C12" s="27"/>
      <c r="D12" s="28" t="s">
        <v>17</v>
      </c>
      <c r="E12" s="28"/>
      <c r="F12" s="29"/>
      <c r="G12" s="29"/>
      <c r="H12" s="35"/>
      <c r="I12" s="34"/>
      <c r="J12" s="33">
        <f t="shared" si="0"/>
        <v>0</v>
      </c>
      <c r="L12" s="43"/>
      <c r="M12" s="44">
        <f t="shared" si="1"/>
        <v>0</v>
      </c>
      <c r="N12" s="22" t="e">
        <f t="shared" si="2"/>
        <v>#DIV/0!</v>
      </c>
    </row>
    <row r="13" spans="3:16" x14ac:dyDescent="0.25">
      <c r="C13" s="27"/>
      <c r="D13" s="28" t="s">
        <v>18</v>
      </c>
      <c r="E13" s="28"/>
      <c r="F13" s="29"/>
      <c r="G13" s="29"/>
      <c r="H13" s="35"/>
      <c r="I13" s="34"/>
      <c r="J13" s="33">
        <f t="shared" si="0"/>
        <v>0</v>
      </c>
      <c r="L13" s="43"/>
      <c r="M13" s="44">
        <f t="shared" si="1"/>
        <v>0</v>
      </c>
      <c r="N13" s="22" t="e">
        <f t="shared" si="2"/>
        <v>#DIV/0!</v>
      </c>
    </row>
    <row r="14" spans="3:16" ht="16.5" thickBot="1" x14ac:dyDescent="0.3">
      <c r="C14" s="36"/>
      <c r="D14" s="37"/>
      <c r="E14" s="37"/>
      <c r="F14" s="38"/>
      <c r="G14" s="38"/>
      <c r="H14" s="38"/>
      <c r="I14" s="38"/>
      <c r="J14" s="39"/>
      <c r="L14" s="36"/>
      <c r="M14" s="38"/>
      <c r="N14" s="23"/>
    </row>
    <row r="15" spans="3:16" ht="16.5" thickBot="1" x14ac:dyDescent="0.3">
      <c r="C15" s="2"/>
      <c r="D15" s="2"/>
      <c r="E15" s="2"/>
      <c r="F15" s="2"/>
      <c r="G15" s="2"/>
      <c r="H15" s="2"/>
      <c r="I15" s="2"/>
      <c r="J15" s="2"/>
      <c r="K15" s="2"/>
      <c r="O15" s="4"/>
    </row>
    <row r="16" spans="3:16" ht="15" customHeight="1" x14ac:dyDescent="0.25">
      <c r="C16" s="46" t="s">
        <v>33</v>
      </c>
      <c r="D16" s="47"/>
      <c r="E16" s="47"/>
      <c r="F16" s="47"/>
      <c r="G16" s="47"/>
      <c r="H16" s="47"/>
      <c r="I16" s="47"/>
      <c r="J16" s="48"/>
      <c r="K16" s="7"/>
      <c r="L16" s="46" t="s">
        <v>34</v>
      </c>
      <c r="M16" s="47"/>
      <c r="N16" s="48"/>
      <c r="O16" s="24"/>
      <c r="P16" s="24"/>
    </row>
    <row r="17" spans="3:16" x14ac:dyDescent="0.25">
      <c r="C17" s="49"/>
      <c r="D17" s="50"/>
      <c r="E17" s="50"/>
      <c r="F17" s="50"/>
      <c r="G17" s="50"/>
      <c r="H17" s="50"/>
      <c r="I17" s="50"/>
      <c r="J17" s="51"/>
      <c r="K17" s="7"/>
      <c r="L17" s="49"/>
      <c r="M17" s="50"/>
      <c r="N17" s="51"/>
      <c r="O17" s="24"/>
      <c r="P17" s="24"/>
    </row>
    <row r="18" spans="3:16" x14ac:dyDescent="0.25">
      <c r="C18" s="49"/>
      <c r="D18" s="50"/>
      <c r="E18" s="50"/>
      <c r="F18" s="50"/>
      <c r="G18" s="50"/>
      <c r="H18" s="50"/>
      <c r="I18" s="50"/>
      <c r="J18" s="51"/>
      <c r="K18" s="7"/>
      <c r="L18" s="49"/>
      <c r="M18" s="50"/>
      <c r="N18" s="51"/>
      <c r="O18" s="24"/>
      <c r="P18" s="24"/>
    </row>
    <row r="19" spans="3:16" x14ac:dyDescent="0.25">
      <c r="C19" s="49"/>
      <c r="D19" s="50"/>
      <c r="E19" s="50"/>
      <c r="F19" s="50"/>
      <c r="G19" s="50"/>
      <c r="H19" s="50"/>
      <c r="I19" s="50"/>
      <c r="J19" s="51"/>
      <c r="K19" s="7"/>
      <c r="L19" s="49"/>
      <c r="M19" s="50"/>
      <c r="N19" s="51"/>
      <c r="O19" s="24"/>
      <c r="P19" s="24"/>
    </row>
    <row r="20" spans="3:16" x14ac:dyDescent="0.25">
      <c r="C20" s="49"/>
      <c r="D20" s="50"/>
      <c r="E20" s="50"/>
      <c r="F20" s="50"/>
      <c r="G20" s="50"/>
      <c r="H20" s="50"/>
      <c r="I20" s="50"/>
      <c r="J20" s="51"/>
      <c r="K20" s="7"/>
      <c r="L20" s="49"/>
      <c r="M20" s="50"/>
      <c r="N20" s="51"/>
      <c r="O20" s="24"/>
      <c r="P20" s="24"/>
    </row>
    <row r="21" spans="3:16" x14ac:dyDescent="0.25">
      <c r="C21" s="49"/>
      <c r="D21" s="50"/>
      <c r="E21" s="50"/>
      <c r="F21" s="50"/>
      <c r="G21" s="50"/>
      <c r="H21" s="50"/>
      <c r="I21" s="50"/>
      <c r="J21" s="51"/>
      <c r="K21" s="7"/>
      <c r="L21" s="49"/>
      <c r="M21" s="50"/>
      <c r="N21" s="51"/>
      <c r="O21" s="24"/>
      <c r="P21" s="24"/>
    </row>
    <row r="22" spans="3:16" ht="16.5" thickBot="1" x14ac:dyDescent="0.3">
      <c r="C22" s="52"/>
      <c r="D22" s="53"/>
      <c r="E22" s="53"/>
      <c r="F22" s="53"/>
      <c r="G22" s="53"/>
      <c r="H22" s="53"/>
      <c r="I22" s="53"/>
      <c r="J22" s="54"/>
      <c r="K22" s="7"/>
      <c r="L22" s="52"/>
      <c r="M22" s="53"/>
      <c r="N22" s="54"/>
      <c r="O22" s="24"/>
      <c r="P22" s="24"/>
    </row>
    <row r="23" spans="3:16" x14ac:dyDescent="0.25">
      <c r="C23" s="18"/>
    </row>
    <row r="25" spans="3:16" ht="16.5" thickBot="1" x14ac:dyDescent="0.3"/>
    <row r="26" spans="3:16" x14ac:dyDescent="0.25">
      <c r="C26" s="55" t="s">
        <v>20</v>
      </c>
      <c r="D26" s="56"/>
      <c r="E26" s="45"/>
    </row>
    <row r="27" spans="3:16" x14ac:dyDescent="0.25">
      <c r="C27" s="16" t="s">
        <v>21</v>
      </c>
      <c r="D27" s="9">
        <v>2E+30</v>
      </c>
      <c r="E27" s="8"/>
    </row>
    <row r="28" spans="3:16" x14ac:dyDescent="0.25">
      <c r="C28" s="16" t="s">
        <v>22</v>
      </c>
      <c r="D28" s="9">
        <v>5.9999999999999999E+24</v>
      </c>
      <c r="E28" s="8"/>
    </row>
    <row r="29" spans="3:16" x14ac:dyDescent="0.25">
      <c r="C29" s="16" t="s">
        <v>23</v>
      </c>
      <c r="D29" s="14">
        <v>6371</v>
      </c>
      <c r="E29" s="8"/>
      <c r="O29" s="1"/>
    </row>
    <row r="30" spans="3:16" x14ac:dyDescent="0.25">
      <c r="C30" s="16" t="s">
        <v>31</v>
      </c>
      <c r="D30" s="9">
        <v>6.67E-11</v>
      </c>
      <c r="E30" s="8"/>
    </row>
    <row r="31" spans="3:16" ht="16.5" thickBot="1" x14ac:dyDescent="0.3">
      <c r="C31" s="17" t="s">
        <v>24</v>
      </c>
      <c r="D31" s="15">
        <v>86400</v>
      </c>
      <c r="E31" s="8"/>
    </row>
  </sheetData>
  <mergeCells count="3">
    <mergeCell ref="C16:J22"/>
    <mergeCell ref="L16:N22"/>
    <mergeCell ref="C26:D26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Planet density</vt:lpstr>
      <vt:lpstr>day</vt:lpstr>
      <vt:lpstr>G</vt:lpstr>
      <vt:lpstr>Mearth</vt:lpstr>
      <vt:lpstr>Mp</vt:lpstr>
      <vt:lpstr>Mstar</vt:lpstr>
      <vt:lpstr>Msun</vt:lpstr>
      <vt:lpstr>Orb_dist</vt:lpstr>
      <vt:lpstr>Period</vt:lpstr>
      <vt:lpstr>Rearth</vt:lpstr>
      <vt:lpstr>Rp</vt:lpstr>
      <vt:lpstr>RV</vt:lpstr>
      <vt:lpstr>V_rad</vt:lpstr>
      <vt:lpstr>Vol_p</vt:lpstr>
    </vt:vector>
  </TitlesOfParts>
  <Company>Cardiff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Gomez</dc:creator>
  <cp:lastModifiedBy>chris</cp:lastModifiedBy>
  <dcterms:created xsi:type="dcterms:W3CDTF">2013-12-06T09:25:19Z</dcterms:created>
  <dcterms:modified xsi:type="dcterms:W3CDTF">2014-03-14T11:05:27Z</dcterms:modified>
</cp:coreProperties>
</file>